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0_Tissage\Site_Romantiss.ch\Documentation\Pratique\"/>
    </mc:Choice>
  </mc:AlternateContent>
  <xr:revisionPtr revIDLastSave="0" documentId="13_ncr:1_{1B0BAC8C-0EA9-4D16-AD02-E4A880A86EF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2" l="1"/>
  <c r="J36" i="2"/>
  <c r="L36" i="2"/>
  <c r="F14" i="2" l="1"/>
  <c r="F15" i="2" s="1"/>
  <c r="F17" i="2" s="1"/>
  <c r="L14" i="2" l="1"/>
  <c r="L17" i="2" s="1"/>
  <c r="L21" i="2" l="1"/>
  <c r="J23" i="2" l="1"/>
  <c r="F45" i="2" l="1"/>
  <c r="J45" i="2" s="1"/>
  <c r="L23" i="2"/>
  <c r="L24" i="2" s="1"/>
  <c r="F40" i="2" l="1"/>
  <c r="J40" i="2" s="1"/>
</calcChain>
</file>

<file path=xl/sharedStrings.xml><?xml version="1.0" encoding="utf-8"?>
<sst xmlns="http://schemas.openxmlformats.org/spreadsheetml/2006/main" count="72" uniqueCount="48">
  <si>
    <t>m</t>
  </si>
  <si>
    <t>cm</t>
  </si>
  <si>
    <t>Chaîne</t>
  </si>
  <si>
    <t>Matériaux chaîne :</t>
  </si>
  <si>
    <t>Matière</t>
  </si>
  <si>
    <t>Proportions</t>
  </si>
  <si>
    <t>A</t>
  </si>
  <si>
    <t>B</t>
  </si>
  <si>
    <t>C</t>
  </si>
  <si>
    <t>+ Embuvage</t>
  </si>
  <si>
    <t>= Longueur à tisser</t>
  </si>
  <si>
    <t>+ Rétrécissement</t>
  </si>
  <si>
    <t>Longueur &amp; poids total de la chaîne :</t>
  </si>
  <si>
    <t>Trame</t>
  </si>
  <si>
    <t>Matériaux trame :</t>
  </si>
  <si>
    <t>Couleur</t>
  </si>
  <si>
    <t>Longueur chaîne :</t>
  </si>
  <si>
    <t>Largeur de la chaîne:</t>
  </si>
  <si>
    <t>Longueur &amp; poids total de la trame :</t>
  </si>
  <si>
    <r>
      <t>N</t>
    </r>
    <r>
      <rPr>
        <vertAlign val="superscript"/>
        <sz val="11"/>
        <color theme="1"/>
        <rFont val="Arial"/>
        <family val="2"/>
      </rPr>
      <t>bre</t>
    </r>
    <r>
      <rPr>
        <sz val="11"/>
        <color theme="1"/>
        <rFont val="Arial"/>
        <family val="2"/>
      </rPr>
      <t xml:space="preserve"> de duites / cm :</t>
    </r>
  </si>
  <si>
    <r>
      <t>N</t>
    </r>
    <r>
      <rPr>
        <vertAlign val="superscript"/>
        <sz val="11"/>
        <color theme="1"/>
        <rFont val="Arial"/>
        <family val="2"/>
      </rPr>
      <t>bre</t>
    </r>
    <r>
      <rPr>
        <sz val="11"/>
        <color theme="1"/>
        <rFont val="Arial"/>
        <family val="2"/>
      </rPr>
      <t xml:space="preserve"> duites/cm x largeur x longeur à tisser</t>
    </r>
  </si>
  <si>
    <t>Commande du matériel</t>
  </si>
  <si>
    <t>Grammes</t>
  </si>
  <si>
    <t>Gr/unité</t>
  </si>
  <si>
    <t>Quantité</t>
  </si>
  <si>
    <t>Nombre de fils au cm</t>
  </si>
  <si>
    <t>= Largeur totale (cm)</t>
  </si>
  <si>
    <t>Longueur totale des fils</t>
  </si>
  <si>
    <t>Largeur du tissu fini</t>
  </si>
  <si>
    <t>Dimensions du tissu fini: </t>
  </si>
  <si>
    <t>p.ex. 100 cm x 100 cm</t>
  </si>
  <si>
    <t>D</t>
  </si>
  <si>
    <t>E</t>
  </si>
  <si>
    <r>
      <t>N</t>
    </r>
    <r>
      <rPr>
        <vertAlign val="superscript"/>
        <sz val="11"/>
        <color theme="1"/>
        <rFont val="Arial"/>
        <family val="2"/>
      </rPr>
      <t>bre</t>
    </r>
    <r>
      <rPr>
        <sz val="11"/>
        <color theme="1"/>
        <rFont val="Arial"/>
        <family val="2"/>
      </rPr>
      <t xml:space="preserve"> fils/cm x largeur</t>
    </r>
  </si>
  <si>
    <r>
      <t>N</t>
    </r>
    <r>
      <rPr>
        <vertAlign val="superscript"/>
        <sz val="11"/>
        <color theme="1"/>
        <rFont val="Arial"/>
        <family val="2"/>
      </rPr>
      <t>bre</t>
    </r>
    <r>
      <rPr>
        <sz val="11"/>
        <color theme="1"/>
        <rFont val="Arial"/>
        <family val="2"/>
      </rPr>
      <t xml:space="preserve"> fils x longueur</t>
    </r>
  </si>
  <si>
    <t>Type d'ouvrage:</t>
  </si>
  <si>
    <t>(tapis, couverture, housse de coussin, etc.)</t>
  </si>
  <si>
    <t>Long. du tissu fini</t>
  </si>
  <si>
    <t>+ Pertes &amp; nœuds</t>
  </si>
  <si>
    <t>= Longueur totale (cm)</t>
  </si>
  <si>
    <t>Titrage (m/gr)</t>
  </si>
  <si>
    <t>6</t>
  </si>
  <si>
    <t>Nombre total de fils</t>
  </si>
  <si>
    <t>Poids de la chaîne (g)</t>
  </si>
  <si>
    <r>
      <t xml:space="preserve">Longueur totale en m. </t>
    </r>
    <r>
      <rPr>
        <sz val="11"/>
        <color theme="1"/>
        <rFont val="Calibri"/>
        <family val="2"/>
      </rPr>
      <t>÷</t>
    </r>
    <r>
      <rPr>
        <sz val="11"/>
        <color theme="1"/>
        <rFont val="Arial"/>
        <family val="2"/>
      </rPr>
      <t xml:space="preserve"> n</t>
    </r>
    <r>
      <rPr>
        <vertAlign val="superscript"/>
        <sz val="11"/>
        <color theme="1"/>
        <rFont val="Arial"/>
        <family val="2"/>
      </rPr>
      <t>bre</t>
    </r>
    <r>
      <rPr>
        <sz val="11"/>
        <color theme="1"/>
        <rFont val="Arial"/>
        <family val="2"/>
      </rPr>
      <t xml:space="preserve"> m/g</t>
    </r>
  </si>
  <si>
    <t>Poids de la trame (g)</t>
  </si>
  <si>
    <t>Titrage (m/g)</t>
  </si>
  <si>
    <r>
      <t xml:space="preserve">Long. totale en m. </t>
    </r>
    <r>
      <rPr>
        <sz val="11"/>
        <color theme="1"/>
        <rFont val="Calibri"/>
        <family val="2"/>
      </rPr>
      <t>÷</t>
    </r>
    <r>
      <rPr>
        <sz val="11"/>
        <color theme="1"/>
        <rFont val="Arial"/>
        <family val="2"/>
      </rPr>
      <t xml:space="preserve"> n</t>
    </r>
    <r>
      <rPr>
        <vertAlign val="superscript"/>
        <sz val="11"/>
        <color theme="1"/>
        <rFont val="Arial"/>
        <family val="2"/>
      </rPr>
      <t>bre</t>
    </r>
    <r>
      <rPr>
        <sz val="11"/>
        <color theme="1"/>
        <rFont val="Arial"/>
        <family val="2"/>
      </rPr>
      <t xml:space="preserve"> m/g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</si>
</sst>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vertical="center"/>
    </xf>
    <xf numFmtId="0" fontId="1" fillId="0" borderId="3" xfId="0" applyFont="1" applyBorder="1" applyAlignment="1"/>
    <xf numFmtId="49" fontId="2" fillId="0" borderId="3" xfId="0" applyNumberFormat="1" applyFont="1" applyBorder="1" applyAlignment="1"/>
    <xf numFmtId="0" fontId="2" fillId="0" borderId="0" xfId="0" applyFont="1" applyAlignment="1">
      <alignment horizontal="left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0" borderId="1" xfId="0" applyNumberFormat="1" applyFont="1" applyBorder="1" applyAlignment="1"/>
    <xf numFmtId="9" fontId="1" fillId="0" borderId="0" xfId="0" applyNumberFormat="1" applyFont="1" applyAlignment="1">
      <alignment horizontal="center"/>
    </xf>
    <xf numFmtId="49" fontId="2" fillId="0" borderId="9" xfId="0" quotePrefix="1" applyNumberFormat="1" applyFont="1" applyBorder="1" applyAlignment="1"/>
    <xf numFmtId="49" fontId="2" fillId="0" borderId="4" xfId="0" applyNumberFormat="1" applyFont="1" applyBorder="1" applyAlignment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2" fillId="3" borderId="23" xfId="0" applyNumberFormat="1" applyFont="1" applyFill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1" fillId="0" borderId="4" xfId="0" applyNumberFormat="1" applyFont="1" applyBorder="1"/>
    <xf numFmtId="49" fontId="1" fillId="0" borderId="3" xfId="0" applyNumberFormat="1" applyFont="1" applyBorder="1"/>
    <xf numFmtId="49" fontId="1" fillId="0" borderId="2" xfId="0" quotePrefix="1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2" xfId="0" quotePrefix="1" applyNumberFormat="1" applyFont="1" applyBorder="1" applyAlignment="1">
      <alignment horizontal="left" vertical="center" wrapText="1"/>
    </xf>
    <xf numFmtId="49" fontId="2" fillId="0" borderId="4" xfId="0" quotePrefix="1" applyNumberFormat="1" applyFont="1" applyBorder="1" applyAlignment="1">
      <alignment horizontal="left" vertical="center" wrapText="1"/>
    </xf>
    <xf numFmtId="49" fontId="2" fillId="0" borderId="3" xfId="0" quotePrefix="1" applyNumberFormat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tabSelected="1" showRuler="0" zoomScaleNormal="100" workbookViewId="0">
      <selection activeCell="P40" sqref="P40"/>
    </sheetView>
  </sheetViews>
  <sheetFormatPr baseColWidth="10" defaultColWidth="11.42578125" defaultRowHeight="14.25" x14ac:dyDescent="0.2"/>
  <cols>
    <col min="1" max="5" width="6.42578125" style="1" customWidth="1"/>
    <col min="6" max="9" width="6.42578125" style="7" customWidth="1"/>
    <col min="10" max="13" width="6.42578125" style="1" customWidth="1"/>
    <col min="14" max="16384" width="11.42578125" style="1"/>
  </cols>
  <sheetData>
    <row r="1" spans="1:17" ht="18" x14ac:dyDescent="0.25">
      <c r="A1" s="6" t="s">
        <v>35</v>
      </c>
      <c r="B1" s="6"/>
      <c r="C1" s="6"/>
      <c r="E1" s="1" t="s">
        <v>36</v>
      </c>
      <c r="H1" s="1"/>
      <c r="I1" s="6"/>
      <c r="K1" s="7"/>
    </row>
    <row r="2" spans="1:17" ht="9" customHeight="1" x14ac:dyDescent="0.25">
      <c r="A2" s="6"/>
      <c r="B2" s="6"/>
      <c r="C2" s="6"/>
      <c r="H2" s="6"/>
    </row>
    <row r="3" spans="1:17" ht="15" x14ac:dyDescent="0.25">
      <c r="A3" s="4" t="s">
        <v>29</v>
      </c>
      <c r="B3" s="4"/>
      <c r="C3" s="4"/>
      <c r="E3" s="1" t="s">
        <v>30</v>
      </c>
    </row>
    <row r="4" spans="1:17" ht="9" customHeight="1" x14ac:dyDescent="0.2"/>
    <row r="5" spans="1:17" ht="18" x14ac:dyDescent="0.25">
      <c r="A5" s="6" t="s">
        <v>2</v>
      </c>
      <c r="B5" s="6"/>
      <c r="C5" s="6"/>
    </row>
    <row r="6" spans="1:17" s="2" customFormat="1" ht="15" customHeight="1" x14ac:dyDescent="0.25">
      <c r="A6" s="14" t="s">
        <v>3</v>
      </c>
      <c r="B6" s="14"/>
      <c r="C6" s="14"/>
      <c r="D6" s="22" t="s">
        <v>6</v>
      </c>
      <c r="E6" s="23"/>
      <c r="F6" s="24" t="s">
        <v>7</v>
      </c>
      <c r="G6" s="25"/>
      <c r="H6" s="22" t="s">
        <v>8</v>
      </c>
      <c r="I6" s="23"/>
      <c r="J6" s="22" t="s">
        <v>31</v>
      </c>
      <c r="K6" s="23"/>
      <c r="L6" s="22" t="s">
        <v>32</v>
      </c>
      <c r="M6" s="23"/>
      <c r="Q6" s="18"/>
    </row>
    <row r="7" spans="1:17" x14ac:dyDescent="0.2">
      <c r="A7" s="44" t="s">
        <v>4</v>
      </c>
      <c r="B7" s="45"/>
      <c r="C7" s="46"/>
      <c r="D7" s="26"/>
      <c r="E7" s="27"/>
      <c r="F7" s="26"/>
      <c r="G7" s="27"/>
      <c r="H7" s="26"/>
      <c r="I7" s="27"/>
      <c r="J7" s="47"/>
      <c r="K7" s="48"/>
      <c r="L7" s="47"/>
      <c r="M7" s="48"/>
    </row>
    <row r="8" spans="1:17" x14ac:dyDescent="0.2">
      <c r="A8" s="44" t="s">
        <v>40</v>
      </c>
      <c r="B8" s="45"/>
      <c r="C8" s="46"/>
      <c r="D8" s="28" t="s">
        <v>41</v>
      </c>
      <c r="E8" s="29"/>
      <c r="F8" s="26"/>
      <c r="G8" s="27"/>
      <c r="H8" s="26"/>
      <c r="I8" s="27"/>
      <c r="J8" s="47"/>
      <c r="K8" s="48"/>
      <c r="L8" s="47"/>
      <c r="M8" s="48"/>
    </row>
    <row r="9" spans="1:17" x14ac:dyDescent="0.2">
      <c r="A9" s="44" t="s">
        <v>15</v>
      </c>
      <c r="B9" s="45"/>
      <c r="C9" s="46"/>
      <c r="D9" s="26"/>
      <c r="E9" s="27"/>
      <c r="F9" s="26"/>
      <c r="G9" s="27"/>
      <c r="H9" s="26"/>
      <c r="I9" s="27"/>
      <c r="J9" s="47"/>
      <c r="K9" s="48"/>
      <c r="L9" s="47"/>
      <c r="M9" s="48"/>
    </row>
    <row r="10" spans="1:17" x14ac:dyDescent="0.2">
      <c r="A10" s="44" t="s">
        <v>5</v>
      </c>
      <c r="B10" s="45"/>
      <c r="C10" s="46"/>
      <c r="D10" s="32">
        <v>1</v>
      </c>
      <c r="E10" s="33"/>
      <c r="F10" s="32"/>
      <c r="G10" s="33"/>
      <c r="H10" s="32"/>
      <c r="I10" s="33"/>
      <c r="J10" s="47"/>
      <c r="K10" s="48"/>
      <c r="L10" s="47"/>
      <c r="M10" s="48"/>
    </row>
    <row r="11" spans="1:17" ht="7.5" customHeight="1" x14ac:dyDescent="0.2"/>
    <row r="12" spans="1:17" ht="15" x14ac:dyDescent="0.25">
      <c r="A12" s="4" t="s">
        <v>16</v>
      </c>
      <c r="B12" s="4"/>
      <c r="C12" s="4"/>
      <c r="F12" s="1"/>
      <c r="H12" s="10" t="s">
        <v>17</v>
      </c>
    </row>
    <row r="13" spans="1:17" x14ac:dyDescent="0.2">
      <c r="A13" s="17" t="s">
        <v>37</v>
      </c>
      <c r="B13" s="17"/>
      <c r="C13" s="17"/>
      <c r="D13" s="91"/>
      <c r="E13" s="91"/>
      <c r="F13" s="34">
        <v>100</v>
      </c>
      <c r="G13" s="35"/>
      <c r="H13" s="12" t="s">
        <v>28</v>
      </c>
      <c r="I13" s="15"/>
      <c r="J13" s="16"/>
      <c r="K13" s="12"/>
      <c r="L13" s="34">
        <v>100</v>
      </c>
      <c r="M13" s="34"/>
    </row>
    <row r="14" spans="1:17" x14ac:dyDescent="0.2">
      <c r="A14" s="81" t="s">
        <v>9</v>
      </c>
      <c r="B14" s="82"/>
      <c r="C14" s="83"/>
      <c r="D14" s="32">
        <v>0.1</v>
      </c>
      <c r="E14" s="33"/>
      <c r="F14" s="36">
        <f>SUM(F12:G13)*D14</f>
        <v>10</v>
      </c>
      <c r="G14" s="37"/>
      <c r="H14" s="63" t="s">
        <v>11</v>
      </c>
      <c r="I14" s="64"/>
      <c r="J14" s="65"/>
      <c r="K14" s="9">
        <v>0.1</v>
      </c>
      <c r="L14" s="34">
        <f>SUM(L13:M13)*K14</f>
        <v>10</v>
      </c>
      <c r="M14" s="34"/>
    </row>
    <row r="15" spans="1:17" ht="15" customHeight="1" x14ac:dyDescent="0.2">
      <c r="A15" s="81" t="s">
        <v>10</v>
      </c>
      <c r="B15" s="82"/>
      <c r="C15" s="83"/>
      <c r="D15" s="47"/>
      <c r="E15" s="48"/>
      <c r="F15" s="38">
        <f>SUM(F12:G14)</f>
        <v>110</v>
      </c>
      <c r="G15" s="39"/>
      <c r="H15" s="63"/>
      <c r="I15" s="64"/>
      <c r="J15" s="65"/>
      <c r="K15" s="8"/>
      <c r="L15" s="34"/>
      <c r="M15" s="34"/>
    </row>
    <row r="16" spans="1:17" x14ac:dyDescent="0.2">
      <c r="A16" s="84" t="s">
        <v>38</v>
      </c>
      <c r="B16" s="85"/>
      <c r="C16" s="86"/>
      <c r="D16" s="47"/>
      <c r="E16" s="48"/>
      <c r="F16" s="36">
        <v>70</v>
      </c>
      <c r="G16" s="37"/>
      <c r="H16" s="63"/>
      <c r="I16" s="64"/>
      <c r="J16" s="65"/>
      <c r="K16" s="8"/>
      <c r="L16" s="34"/>
      <c r="M16" s="34"/>
    </row>
    <row r="17" spans="1:15" ht="14.25" customHeight="1" x14ac:dyDescent="0.25">
      <c r="A17" s="87" t="s">
        <v>39</v>
      </c>
      <c r="B17" s="88"/>
      <c r="C17" s="88"/>
      <c r="D17" s="88"/>
      <c r="E17" s="89"/>
      <c r="F17" s="30">
        <f>SUM(F15:G16)</f>
        <v>180</v>
      </c>
      <c r="G17" s="31"/>
      <c r="H17" s="19" t="s">
        <v>26</v>
      </c>
      <c r="I17" s="20"/>
      <c r="J17" s="13"/>
      <c r="K17" s="21"/>
      <c r="L17" s="62">
        <f>SUM(L13:M16)</f>
        <v>110</v>
      </c>
      <c r="M17" s="62"/>
    </row>
    <row r="18" spans="1:15" ht="7.5" customHeight="1" x14ac:dyDescent="0.2">
      <c r="A18" s="3"/>
      <c r="B18" s="3"/>
      <c r="C18" s="3"/>
    </row>
    <row r="19" spans="1:15" ht="15" x14ac:dyDescent="0.25">
      <c r="A19" s="4" t="s">
        <v>12</v>
      </c>
      <c r="B19" s="4"/>
      <c r="C19" s="4"/>
      <c r="L19" s="59"/>
      <c r="M19" s="59"/>
    </row>
    <row r="20" spans="1:15" x14ac:dyDescent="0.2">
      <c r="A20" s="49" t="s">
        <v>25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60">
        <v>8</v>
      </c>
      <c r="M20" s="60"/>
    </row>
    <row r="21" spans="1:15" ht="18" customHeight="1" x14ac:dyDescent="0.2">
      <c r="A21" s="90" t="s">
        <v>42</v>
      </c>
      <c r="B21" s="90"/>
      <c r="C21" s="90"/>
      <c r="D21" s="90"/>
      <c r="E21" s="49" t="s">
        <v>33</v>
      </c>
      <c r="F21" s="50"/>
      <c r="G21" s="50"/>
      <c r="H21" s="50"/>
      <c r="I21" s="51"/>
      <c r="J21" s="34"/>
      <c r="K21" s="34"/>
      <c r="L21" s="34">
        <f>L20*L17</f>
        <v>880</v>
      </c>
      <c r="M21" s="34"/>
    </row>
    <row r="22" spans="1:15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2" t="s">
        <v>1</v>
      </c>
      <c r="K22" s="52"/>
      <c r="L22" s="52" t="s">
        <v>0</v>
      </c>
      <c r="M22" s="52"/>
      <c r="N22" s="5"/>
      <c r="O22" s="5"/>
    </row>
    <row r="23" spans="1:15" s="11" customFormat="1" ht="16.5" customHeight="1" x14ac:dyDescent="0.25">
      <c r="A23" s="40" t="s">
        <v>27</v>
      </c>
      <c r="B23" s="40"/>
      <c r="C23" s="40"/>
      <c r="D23" s="40"/>
      <c r="E23" s="53" t="s">
        <v>34</v>
      </c>
      <c r="F23" s="54"/>
      <c r="G23" s="54"/>
      <c r="H23" s="54"/>
      <c r="I23" s="55"/>
      <c r="J23" s="61">
        <f>L21*F17</f>
        <v>158400</v>
      </c>
      <c r="K23" s="61"/>
      <c r="L23" s="61">
        <f>J23/100</f>
        <v>1584</v>
      </c>
      <c r="M23" s="61"/>
    </row>
    <row r="24" spans="1:15" s="11" customFormat="1" ht="34.5" customHeight="1" x14ac:dyDescent="0.25">
      <c r="A24" s="41" t="s">
        <v>43</v>
      </c>
      <c r="B24" s="42"/>
      <c r="C24" s="42"/>
      <c r="D24" s="43"/>
      <c r="E24" s="56" t="s">
        <v>44</v>
      </c>
      <c r="F24" s="57"/>
      <c r="G24" s="57"/>
      <c r="H24" s="57"/>
      <c r="I24" s="58"/>
      <c r="J24" s="66"/>
      <c r="K24" s="66"/>
      <c r="L24" s="67">
        <f>L23/D8</f>
        <v>264</v>
      </c>
      <c r="M24" s="67"/>
    </row>
    <row r="25" spans="1:15" ht="9" customHeight="1" x14ac:dyDescent="0.2"/>
    <row r="26" spans="1:15" ht="18" x14ac:dyDescent="0.25">
      <c r="A26" s="6" t="s">
        <v>13</v>
      </c>
      <c r="B26" s="6"/>
      <c r="C26" s="6"/>
    </row>
    <row r="27" spans="1:15" s="2" customFormat="1" ht="15" customHeight="1" x14ac:dyDescent="0.25">
      <c r="A27" s="14" t="s">
        <v>14</v>
      </c>
      <c r="B27" s="14"/>
      <c r="C27" s="14"/>
      <c r="D27" s="22" t="s">
        <v>6</v>
      </c>
      <c r="E27" s="23"/>
      <c r="F27" s="24" t="s">
        <v>7</v>
      </c>
      <c r="G27" s="25"/>
      <c r="H27" s="22" t="s">
        <v>8</v>
      </c>
      <c r="I27" s="23"/>
      <c r="J27" s="22" t="s">
        <v>31</v>
      </c>
      <c r="K27" s="23"/>
      <c r="L27" s="22" t="s">
        <v>32</v>
      </c>
      <c r="M27" s="23"/>
    </row>
    <row r="28" spans="1:15" x14ac:dyDescent="0.2">
      <c r="A28" s="44" t="s">
        <v>4</v>
      </c>
      <c r="B28" s="45"/>
      <c r="C28" s="46"/>
      <c r="D28" s="26"/>
      <c r="E28" s="27"/>
      <c r="F28" s="26"/>
      <c r="G28" s="27"/>
      <c r="H28" s="26"/>
      <c r="I28" s="27"/>
      <c r="L28" s="47"/>
      <c r="M28" s="48"/>
    </row>
    <row r="29" spans="1:15" x14ac:dyDescent="0.2">
      <c r="A29" s="44" t="s">
        <v>46</v>
      </c>
      <c r="B29" s="45"/>
      <c r="C29" s="46"/>
      <c r="D29" s="28" t="s">
        <v>41</v>
      </c>
      <c r="E29" s="29"/>
      <c r="F29" s="26"/>
      <c r="G29" s="27"/>
      <c r="H29" s="26"/>
      <c r="I29" s="27"/>
      <c r="J29" s="47"/>
      <c r="K29" s="48"/>
      <c r="L29" s="47"/>
      <c r="M29" s="48"/>
    </row>
    <row r="30" spans="1:15" x14ac:dyDescent="0.2">
      <c r="A30" s="44" t="s">
        <v>15</v>
      </c>
      <c r="B30" s="45"/>
      <c r="C30" s="46"/>
      <c r="D30" s="26"/>
      <c r="E30" s="27"/>
      <c r="F30" s="26"/>
      <c r="G30" s="27"/>
      <c r="H30" s="26"/>
      <c r="I30" s="27"/>
      <c r="J30" s="47"/>
      <c r="K30" s="48"/>
      <c r="L30" s="47"/>
      <c r="M30" s="48"/>
    </row>
    <row r="31" spans="1:15" x14ac:dyDescent="0.2">
      <c r="A31" s="44" t="s">
        <v>5</v>
      </c>
      <c r="B31" s="45"/>
      <c r="C31" s="46"/>
      <c r="D31" s="32">
        <v>1</v>
      </c>
      <c r="E31" s="33"/>
      <c r="F31" s="32"/>
      <c r="G31" s="33"/>
      <c r="H31" s="32"/>
      <c r="I31" s="33"/>
      <c r="J31" s="47"/>
      <c r="K31" s="48"/>
      <c r="L31" s="47"/>
      <c r="M31" s="48"/>
    </row>
    <row r="32" spans="1:15" ht="7.5" customHeight="1" x14ac:dyDescent="0.2">
      <c r="A32" s="3"/>
      <c r="B32" s="3"/>
      <c r="C32" s="3"/>
    </row>
    <row r="33" spans="1:15" ht="15" x14ac:dyDescent="0.25">
      <c r="A33" s="4" t="s">
        <v>18</v>
      </c>
      <c r="B33" s="4"/>
      <c r="C33" s="4"/>
      <c r="I33" s="1"/>
      <c r="L33" s="68"/>
      <c r="M33" s="68"/>
    </row>
    <row r="34" spans="1:15" ht="17.25" customHeight="1" x14ac:dyDescent="0.2">
      <c r="A34" s="49" t="s">
        <v>19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60">
        <v>9</v>
      </c>
      <c r="M34" s="60"/>
    </row>
    <row r="35" spans="1:1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2" t="s">
        <v>1</v>
      </c>
      <c r="K35" s="52"/>
      <c r="L35" s="52" t="s">
        <v>0</v>
      </c>
      <c r="M35" s="52"/>
      <c r="N35" s="5"/>
      <c r="O35" s="5"/>
    </row>
    <row r="36" spans="1:15" s="11" customFormat="1" ht="30.75" customHeight="1" x14ac:dyDescent="0.25">
      <c r="A36" s="70" t="s">
        <v>27</v>
      </c>
      <c r="B36" s="71"/>
      <c r="C36" s="71"/>
      <c r="D36" s="72"/>
      <c r="E36" s="56" t="s">
        <v>20</v>
      </c>
      <c r="F36" s="57"/>
      <c r="G36" s="57"/>
      <c r="H36" s="57"/>
      <c r="I36" s="58"/>
      <c r="J36" s="61">
        <f>L34*L17*F15</f>
        <v>108900</v>
      </c>
      <c r="K36" s="61"/>
      <c r="L36" s="61">
        <f>J36/100</f>
        <v>1089</v>
      </c>
      <c r="M36" s="61"/>
    </row>
    <row r="37" spans="1:15" s="11" customFormat="1" ht="31.5" customHeight="1" x14ac:dyDescent="0.25">
      <c r="A37" s="41" t="s">
        <v>45</v>
      </c>
      <c r="B37" s="42"/>
      <c r="C37" s="42"/>
      <c r="D37" s="43"/>
      <c r="E37" s="56" t="s">
        <v>47</v>
      </c>
      <c r="F37" s="57"/>
      <c r="G37" s="57"/>
      <c r="H37" s="57"/>
      <c r="I37" s="58"/>
      <c r="J37" s="66"/>
      <c r="K37" s="66"/>
      <c r="L37" s="67">
        <f>L36/D29</f>
        <v>181.5</v>
      </c>
      <c r="M37" s="67"/>
    </row>
    <row r="38" spans="1:15" ht="9" customHeight="1" x14ac:dyDescent="0.2"/>
    <row r="39" spans="1:15" ht="18" x14ac:dyDescent="0.25">
      <c r="A39" s="6" t="s">
        <v>21</v>
      </c>
      <c r="B39" s="6"/>
      <c r="C39" s="6"/>
      <c r="F39" s="47" t="s">
        <v>22</v>
      </c>
      <c r="G39" s="48"/>
      <c r="H39" s="47" t="s">
        <v>23</v>
      </c>
      <c r="I39" s="48"/>
      <c r="J39" s="36" t="s">
        <v>24</v>
      </c>
      <c r="K39" s="69"/>
    </row>
    <row r="40" spans="1:15" ht="15" customHeight="1" x14ac:dyDescent="0.2">
      <c r="A40" s="92" t="s">
        <v>2</v>
      </c>
      <c r="B40" s="93"/>
      <c r="C40" s="94"/>
      <c r="D40" s="47" t="s">
        <v>6</v>
      </c>
      <c r="E40" s="48"/>
      <c r="F40" s="36">
        <f>L24</f>
        <v>264</v>
      </c>
      <c r="G40" s="69"/>
      <c r="H40" s="47">
        <v>50</v>
      </c>
      <c r="I40" s="48"/>
      <c r="J40" s="36">
        <f>F40/H40</f>
        <v>5.28</v>
      </c>
      <c r="K40" s="69"/>
    </row>
    <row r="41" spans="1:15" ht="15" customHeight="1" x14ac:dyDescent="0.2">
      <c r="A41" s="95"/>
      <c r="B41" s="96"/>
      <c r="C41" s="97"/>
      <c r="D41" s="47" t="s">
        <v>7</v>
      </c>
      <c r="E41" s="48"/>
      <c r="F41" s="36"/>
      <c r="G41" s="69"/>
      <c r="H41" s="47"/>
      <c r="I41" s="48"/>
      <c r="J41" s="36"/>
      <c r="K41" s="69"/>
    </row>
    <row r="42" spans="1:15" ht="15" customHeight="1" x14ac:dyDescent="0.2">
      <c r="A42" s="95"/>
      <c r="B42" s="96"/>
      <c r="C42" s="97"/>
      <c r="D42" s="47" t="s">
        <v>8</v>
      </c>
      <c r="E42" s="48"/>
      <c r="F42" s="36"/>
      <c r="G42" s="69"/>
      <c r="H42" s="47"/>
      <c r="I42" s="48"/>
      <c r="J42" s="36"/>
      <c r="K42" s="69"/>
    </row>
    <row r="43" spans="1:15" ht="15" customHeight="1" x14ac:dyDescent="0.2">
      <c r="A43" s="95"/>
      <c r="B43" s="96"/>
      <c r="C43" s="97"/>
      <c r="D43" s="47" t="s">
        <v>31</v>
      </c>
      <c r="E43" s="48"/>
      <c r="F43" s="36"/>
      <c r="G43" s="69"/>
      <c r="H43" s="47"/>
      <c r="I43" s="48"/>
      <c r="J43" s="36"/>
      <c r="K43" s="69"/>
    </row>
    <row r="44" spans="1:15" ht="15.75" customHeight="1" thickBot="1" x14ac:dyDescent="0.25">
      <c r="A44" s="98"/>
      <c r="B44" s="99"/>
      <c r="C44" s="100"/>
      <c r="D44" s="73" t="s">
        <v>32</v>
      </c>
      <c r="E44" s="74"/>
      <c r="F44" s="79"/>
      <c r="G44" s="80"/>
      <c r="H44" s="73"/>
      <c r="I44" s="74"/>
      <c r="J44" s="79"/>
      <c r="K44" s="80"/>
    </row>
    <row r="45" spans="1:15" ht="15" thickTop="1" x14ac:dyDescent="0.2">
      <c r="A45" s="101" t="s">
        <v>13</v>
      </c>
      <c r="B45" s="102"/>
      <c r="C45" s="103"/>
      <c r="D45" s="75" t="s">
        <v>6</v>
      </c>
      <c r="E45" s="76"/>
      <c r="F45" s="77">
        <f>L37</f>
        <v>181.5</v>
      </c>
      <c r="G45" s="78"/>
      <c r="H45" s="75">
        <v>50</v>
      </c>
      <c r="I45" s="76"/>
      <c r="J45" s="77">
        <f>F45/H45</f>
        <v>3.63</v>
      </c>
      <c r="K45" s="78"/>
    </row>
    <row r="46" spans="1:15" x14ac:dyDescent="0.2">
      <c r="A46" s="95"/>
      <c r="B46" s="96"/>
      <c r="C46" s="97"/>
      <c r="D46" s="47" t="s">
        <v>7</v>
      </c>
      <c r="E46" s="48"/>
      <c r="F46" s="36"/>
      <c r="G46" s="69"/>
      <c r="H46" s="47"/>
      <c r="I46" s="48"/>
      <c r="J46" s="36"/>
      <c r="K46" s="69"/>
    </row>
    <row r="47" spans="1:15" x14ac:dyDescent="0.2">
      <c r="A47" s="95"/>
      <c r="B47" s="96"/>
      <c r="C47" s="97"/>
      <c r="D47" s="47" t="s">
        <v>8</v>
      </c>
      <c r="E47" s="48"/>
      <c r="F47" s="47"/>
      <c r="G47" s="48"/>
      <c r="H47" s="36"/>
      <c r="I47" s="69"/>
      <c r="J47" s="36"/>
      <c r="K47" s="69"/>
    </row>
    <row r="48" spans="1:15" x14ac:dyDescent="0.2">
      <c r="A48" s="95"/>
      <c r="B48" s="96"/>
      <c r="C48" s="97"/>
      <c r="D48" s="47" t="s">
        <v>31</v>
      </c>
      <c r="E48" s="48"/>
      <c r="F48" s="36"/>
      <c r="G48" s="69"/>
      <c r="H48" s="47"/>
      <c r="I48" s="48"/>
      <c r="J48" s="36"/>
      <c r="K48" s="69"/>
    </row>
    <row r="49" spans="1:11" x14ac:dyDescent="0.2">
      <c r="A49" s="104"/>
      <c r="B49" s="105"/>
      <c r="C49" s="106"/>
      <c r="D49" s="47" t="s">
        <v>32</v>
      </c>
      <c r="E49" s="48"/>
      <c r="F49" s="36"/>
      <c r="G49" s="69"/>
      <c r="H49" s="47"/>
      <c r="I49" s="48"/>
      <c r="J49" s="36"/>
      <c r="K49" s="69"/>
    </row>
  </sheetData>
  <mergeCells count="155">
    <mergeCell ref="H49:I49"/>
    <mergeCell ref="J49:K49"/>
    <mergeCell ref="A40:C44"/>
    <mergeCell ref="A45:C49"/>
    <mergeCell ref="J46:K46"/>
    <mergeCell ref="D49:E49"/>
    <mergeCell ref="F49:G49"/>
    <mergeCell ref="F39:G39"/>
    <mergeCell ref="F46:G46"/>
    <mergeCell ref="F47:G47"/>
    <mergeCell ref="D30:E30"/>
    <mergeCell ref="F30:G30"/>
    <mergeCell ref="D31:E31"/>
    <mergeCell ref="F31:G31"/>
    <mergeCell ref="A9:C9"/>
    <mergeCell ref="A10:C10"/>
    <mergeCell ref="A14:C14"/>
    <mergeCell ref="A15:C15"/>
    <mergeCell ref="A16:C16"/>
    <mergeCell ref="A17:E17"/>
    <mergeCell ref="A21:D21"/>
    <mergeCell ref="D13:E13"/>
    <mergeCell ref="D15:E15"/>
    <mergeCell ref="D16:E16"/>
    <mergeCell ref="D14:E14"/>
    <mergeCell ref="H30:I30"/>
    <mergeCell ref="H31:I31"/>
    <mergeCell ref="A34:K34"/>
    <mergeCell ref="A35:I35"/>
    <mergeCell ref="J35:K35"/>
    <mergeCell ref="J47:K47"/>
    <mergeCell ref="D48:E48"/>
    <mergeCell ref="F48:G48"/>
    <mergeCell ref="H48:I48"/>
    <mergeCell ref="J48:K48"/>
    <mergeCell ref="F41:G41"/>
    <mergeCell ref="F42:G42"/>
    <mergeCell ref="F43:G43"/>
    <mergeCell ref="F44:G44"/>
    <mergeCell ref="J39:K39"/>
    <mergeCell ref="H39:I39"/>
    <mergeCell ref="A30:C30"/>
    <mergeCell ref="A31:C31"/>
    <mergeCell ref="J40:K40"/>
    <mergeCell ref="J41:K41"/>
    <mergeCell ref="J42:K42"/>
    <mergeCell ref="J43:K43"/>
    <mergeCell ref="J44:K44"/>
    <mergeCell ref="J45:K45"/>
    <mergeCell ref="L24:M24"/>
    <mergeCell ref="L35:M35"/>
    <mergeCell ref="E36:I36"/>
    <mergeCell ref="E37:I37"/>
    <mergeCell ref="H47:I47"/>
    <mergeCell ref="A37:D37"/>
    <mergeCell ref="A36:D36"/>
    <mergeCell ref="H40:I40"/>
    <mergeCell ref="H41:I41"/>
    <mergeCell ref="H42:I42"/>
    <mergeCell ref="H43:I43"/>
    <mergeCell ref="H44:I44"/>
    <mergeCell ref="H45:I45"/>
    <mergeCell ref="H46:I46"/>
    <mergeCell ref="D44:E44"/>
    <mergeCell ref="D45:E45"/>
    <mergeCell ref="D46:E46"/>
    <mergeCell ref="D47:E47"/>
    <mergeCell ref="F40:G40"/>
    <mergeCell ref="F45:G45"/>
    <mergeCell ref="D40:E40"/>
    <mergeCell ref="D41:E41"/>
    <mergeCell ref="D42:E42"/>
    <mergeCell ref="D43:E43"/>
    <mergeCell ref="L27:M27"/>
    <mergeCell ref="L28:M28"/>
    <mergeCell ref="J29:K29"/>
    <mergeCell ref="L29:M29"/>
    <mergeCell ref="L34:M34"/>
    <mergeCell ref="L36:M36"/>
    <mergeCell ref="L37:M37"/>
    <mergeCell ref="J36:K36"/>
    <mergeCell ref="J37:K37"/>
    <mergeCell ref="J30:K30"/>
    <mergeCell ref="L30:M30"/>
    <mergeCell ref="J31:K31"/>
    <mergeCell ref="L31:M31"/>
    <mergeCell ref="L33:M33"/>
    <mergeCell ref="L19:M19"/>
    <mergeCell ref="L20:M20"/>
    <mergeCell ref="L21:M21"/>
    <mergeCell ref="L23:M23"/>
    <mergeCell ref="L17:M17"/>
    <mergeCell ref="H14:J14"/>
    <mergeCell ref="H15:J15"/>
    <mergeCell ref="H16:J16"/>
    <mergeCell ref="L13:M13"/>
    <mergeCell ref="L14:M14"/>
    <mergeCell ref="L15:M15"/>
    <mergeCell ref="L16:M16"/>
    <mergeCell ref="J21:K21"/>
    <mergeCell ref="J23:K23"/>
    <mergeCell ref="L22:M22"/>
    <mergeCell ref="J6:K6"/>
    <mergeCell ref="J8:K8"/>
    <mergeCell ref="J9:K9"/>
    <mergeCell ref="J10:K10"/>
    <mergeCell ref="L6:M6"/>
    <mergeCell ref="L7:M7"/>
    <mergeCell ref="L8:M8"/>
    <mergeCell ref="L9:M9"/>
    <mergeCell ref="L10:M10"/>
    <mergeCell ref="A23:D23"/>
    <mergeCell ref="A24:D24"/>
    <mergeCell ref="A28:C28"/>
    <mergeCell ref="A29:C29"/>
    <mergeCell ref="J7:K7"/>
    <mergeCell ref="E21:I21"/>
    <mergeCell ref="J22:K22"/>
    <mergeCell ref="A20:K20"/>
    <mergeCell ref="E23:I23"/>
    <mergeCell ref="E24:I24"/>
    <mergeCell ref="A22:I22"/>
    <mergeCell ref="D29:E29"/>
    <mergeCell ref="F29:G29"/>
    <mergeCell ref="H29:I29"/>
    <mergeCell ref="D27:E27"/>
    <mergeCell ref="F27:G27"/>
    <mergeCell ref="H27:I27"/>
    <mergeCell ref="D28:E28"/>
    <mergeCell ref="F28:G28"/>
    <mergeCell ref="H28:I28"/>
    <mergeCell ref="J24:K24"/>
    <mergeCell ref="J27:K27"/>
    <mergeCell ref="A7:C7"/>
    <mergeCell ref="A8:C8"/>
    <mergeCell ref="D6:E6"/>
    <mergeCell ref="F6:G6"/>
    <mergeCell ref="H6:I6"/>
    <mergeCell ref="D7:E7"/>
    <mergeCell ref="D8:E8"/>
    <mergeCell ref="H7:I7"/>
    <mergeCell ref="H8:I8"/>
    <mergeCell ref="F17:G17"/>
    <mergeCell ref="H9:I9"/>
    <mergeCell ref="H10:I10"/>
    <mergeCell ref="D9:E9"/>
    <mergeCell ref="D10:E10"/>
    <mergeCell ref="F7:G7"/>
    <mergeCell ref="F8:G8"/>
    <mergeCell ref="F9:G9"/>
    <mergeCell ref="F10:G10"/>
    <mergeCell ref="F13:G13"/>
    <mergeCell ref="F14:G14"/>
    <mergeCell ref="F15:G15"/>
    <mergeCell ref="F16:G16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 Namiech</cp:lastModifiedBy>
  <cp:lastPrinted>2021-05-19T18:41:54Z</cp:lastPrinted>
  <dcterms:created xsi:type="dcterms:W3CDTF">2016-04-09T06:30:02Z</dcterms:created>
  <dcterms:modified xsi:type="dcterms:W3CDTF">2021-05-23T10:51:42Z</dcterms:modified>
</cp:coreProperties>
</file>